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tonoa\OneDrive\Área de Trabalho\"/>
    </mc:Choice>
  </mc:AlternateContent>
  <xr:revisionPtr revIDLastSave="0" documentId="13_ncr:1_{BB6D9A31-D208-4716-BB38-09B6DAA3CF65}" xr6:coauthVersionLast="47" xr6:coauthVersionMax="47" xr10:uidLastSave="{00000000-0000-0000-0000-000000000000}"/>
  <workbookProtection workbookPassword="CF7A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7" i="1" l="1"/>
  <c r="E28" i="1"/>
  <c r="F28" i="1" s="1"/>
  <c r="E14" i="1"/>
  <c r="E15" i="1"/>
  <c r="J1" i="1"/>
  <c r="K1" i="1"/>
  <c r="I15" i="1" l="1"/>
  <c r="E16" i="1"/>
</calcChain>
</file>

<file path=xl/sharedStrings.xml><?xml version="1.0" encoding="utf-8"?>
<sst xmlns="http://schemas.openxmlformats.org/spreadsheetml/2006/main" count="89" uniqueCount="70">
  <si>
    <t xml:space="preserve"> </t>
  </si>
  <si>
    <t xml:space="preserve">       CÁLCULO DE ESFORÇOS MECÂNICOS</t>
  </si>
  <si>
    <t>(Planilha auxiliar)</t>
  </si>
  <si>
    <t>CASO SIMPLES</t>
  </si>
  <si>
    <t>Vão/distância (m)</t>
  </si>
  <si>
    <t>Lance 1</t>
  </si>
  <si>
    <t>Lance 2</t>
  </si>
  <si>
    <t>Peso (Kg/100 m)</t>
  </si>
  <si>
    <t>Vão / distância (m)</t>
  </si>
  <si>
    <t>Flecha (%)</t>
  </si>
  <si>
    <t>Ângulo (graus)</t>
  </si>
  <si>
    <t>Resultante (Kgf)</t>
  </si>
  <si>
    <t>Força exercida (Kgf)</t>
  </si>
  <si>
    <t>Tração Cabo (Kgf)</t>
  </si>
  <si>
    <t>Tração Cordoalha(Kgf)</t>
  </si>
  <si>
    <t>Peso Cabo (Kg/m)</t>
  </si>
  <si>
    <t>Peso Cordoalha (Kg/m)</t>
  </si>
  <si>
    <t>Tração Total (Kgf)</t>
  </si>
  <si>
    <t>CASO COMPOSTO (F1 e F2)</t>
  </si>
  <si>
    <t>CASO COMPOSTO (Medidas Físicas)</t>
  </si>
  <si>
    <t>QR 320 JCA</t>
  </si>
  <si>
    <t>QR 320 JCAM 109</t>
  </si>
  <si>
    <t>QR 540 JCA</t>
  </si>
  <si>
    <t>QR 860 JCA</t>
  </si>
  <si>
    <t>Tipos do Cabo</t>
  </si>
  <si>
    <t>Peso ( kg/m )</t>
  </si>
  <si>
    <t>Fibra Óptica</t>
  </si>
  <si>
    <t xml:space="preserve">sem ângulo - </t>
  </si>
  <si>
    <t>com ângulo</t>
  </si>
  <si>
    <t>Cord 4,8mm</t>
  </si>
  <si>
    <t>CA 40-200</t>
  </si>
  <si>
    <t>Ca 40-50</t>
  </si>
  <si>
    <t>CA 40-100</t>
  </si>
  <si>
    <t>0,255kg/m</t>
  </si>
  <si>
    <t>0,780kg/m</t>
  </si>
  <si>
    <t>0,108kg/m</t>
  </si>
  <si>
    <t>peso total</t>
  </si>
  <si>
    <t>0,430kg/m</t>
  </si>
  <si>
    <t>kg/m</t>
  </si>
  <si>
    <t>CA 40-300</t>
  </si>
  <si>
    <t>1,130kg/m</t>
  </si>
  <si>
    <t>CABOS METÁLICOS</t>
  </si>
  <si>
    <t>CABO DE FO</t>
  </si>
  <si>
    <t>12FO</t>
  </si>
  <si>
    <t>36FO</t>
  </si>
  <si>
    <t>24FO</t>
  </si>
  <si>
    <t>72FO</t>
  </si>
  <si>
    <t>0,105Kg/Km</t>
  </si>
  <si>
    <t>0,109Kg/Km</t>
  </si>
  <si>
    <t>0,125Kg/Km</t>
  </si>
  <si>
    <t>0,142Kg/Km</t>
  </si>
  <si>
    <t>0,108Kg/Km</t>
  </si>
  <si>
    <t>0,113Kg/Km</t>
  </si>
  <si>
    <t>0,130Kg/Km</t>
  </si>
  <si>
    <t>0,145Kg/Km</t>
  </si>
  <si>
    <t>48FO</t>
  </si>
  <si>
    <t>48O</t>
  </si>
  <si>
    <t>0,112kg/Km</t>
  </si>
  <si>
    <t>0,117Kg/Km</t>
  </si>
  <si>
    <t>0,140Kg/Km</t>
  </si>
  <si>
    <t>0,158Kg/Km</t>
  </si>
  <si>
    <t>CABO  CFOA-X-AS 80</t>
  </si>
  <si>
    <t>CABO  CFOA-X-AS 120</t>
  </si>
  <si>
    <t>CABO  CFOA-X-AS 200</t>
  </si>
  <si>
    <t xml:space="preserve">CABO REDE ENERGIA </t>
  </si>
  <si>
    <t>35mm</t>
  </si>
  <si>
    <t>0,086Kg/Km</t>
  </si>
  <si>
    <t>Ca 40-10</t>
  </si>
  <si>
    <t>CA 40-30</t>
  </si>
  <si>
    <t>0,118Kg/Km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</si>
</sst>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.000_);_(* \(#,##0.000\);_(* &quot;-&quot;??_);_(@_)"/>
    <numFmt numFmtId="166" formatCode="_(* #,##0.0_);_(* \(#,##0.0\);_(* &quot;-&quot;??_);_(@_)"/>
    <numFmt numFmtId="167" formatCode="0.000"/>
    <numFmt numFmtId="168" formatCode="_(* #,##0.0_);_(* \(#,##0.0\);_(* &quot;-&quot;?_);_(@_)"/>
  </numFmts>
  <fonts count="1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sz val="20"/>
      <color indexed="10"/>
      <name val="Arial"/>
      <family val="2"/>
    </font>
    <font>
      <u/>
      <sz val="10"/>
      <color indexed="10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u val="singleAccounting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3" fillId="3" borderId="0" xfId="0" applyFont="1" applyFill="1" applyBorder="1"/>
    <xf numFmtId="0" fontId="0" fillId="4" borderId="1" xfId="0" applyFill="1" applyBorder="1" applyProtection="1">
      <protection locked="0"/>
    </xf>
    <xf numFmtId="166" fontId="0" fillId="4" borderId="1" xfId="1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166" fontId="0" fillId="3" borderId="0" xfId="1" applyNumberFormat="1" applyFont="1" applyFill="1" applyBorder="1"/>
    <xf numFmtId="166" fontId="0" fillId="3" borderId="0" xfId="0" applyNumberFormat="1" applyFill="1"/>
    <xf numFmtId="0" fontId="5" fillId="0" borderId="0" xfId="0" applyFont="1" applyFill="1"/>
    <xf numFmtId="0" fontId="5" fillId="3" borderId="0" xfId="0" applyFont="1" applyFill="1"/>
    <xf numFmtId="0" fontId="7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/>
    <xf numFmtId="0" fontId="9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6" fontId="12" fillId="3" borderId="1" xfId="1" applyNumberFormat="1" applyFont="1" applyFill="1" applyBorder="1"/>
    <xf numFmtId="0" fontId="2" fillId="2" borderId="2" xfId="0" applyFont="1" applyFill="1" applyBorder="1"/>
    <xf numFmtId="166" fontId="0" fillId="0" borderId="0" xfId="1" applyNumberFormat="1" applyFont="1" applyFill="1" applyBorder="1" applyProtection="1">
      <protection locked="0"/>
    </xf>
    <xf numFmtId="0" fontId="0" fillId="4" borderId="1" xfId="0" quotePrefix="1" applyFill="1" applyBorder="1" applyProtection="1">
      <protection locked="0"/>
    </xf>
    <xf numFmtId="167" fontId="2" fillId="4" borderId="1" xfId="1" applyNumberFormat="1" applyFont="1" applyFill="1" applyBorder="1" applyProtection="1">
      <protection locked="0"/>
    </xf>
    <xf numFmtId="0" fontId="0" fillId="2" borderId="3" xfId="0" applyFill="1" applyBorder="1"/>
    <xf numFmtId="166" fontId="12" fillId="3" borderId="0" xfId="1" applyNumberFormat="1" applyFont="1" applyFill="1" applyBorder="1"/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0" fontId="0" fillId="0" borderId="0" xfId="0" applyBorder="1"/>
    <xf numFmtId="168" fontId="0" fillId="3" borderId="0" xfId="0" applyNumberFormat="1" applyFill="1" applyBorder="1"/>
    <xf numFmtId="0" fontId="0" fillId="3" borderId="0" xfId="0" applyFill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17" fontId="9" fillId="2" borderId="8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quotePrefix="1" applyFill="1" applyBorder="1" applyProtection="1">
      <protection locked="0"/>
    </xf>
    <xf numFmtId="165" fontId="0" fillId="4" borderId="1" xfId="1" applyNumberFormat="1" applyFont="1" applyFill="1" applyBorder="1" applyProtection="1">
      <protection locked="0"/>
    </xf>
    <xf numFmtId="0" fontId="0" fillId="5" borderId="1" xfId="0" applyFill="1" applyBorder="1"/>
    <xf numFmtId="0" fontId="0" fillId="5" borderId="1" xfId="0" applyNumberFormat="1" applyFill="1" applyBorder="1"/>
    <xf numFmtId="0" fontId="1" fillId="5" borderId="1" xfId="0" applyFont="1" applyFill="1" applyBorder="1" applyAlignment="1">
      <alignment horizontal="right"/>
    </xf>
    <xf numFmtId="167" fontId="0" fillId="5" borderId="1" xfId="0" applyNumberFormat="1" applyFill="1" applyBorder="1"/>
    <xf numFmtId="0" fontId="1" fillId="5" borderId="1" xfId="0" applyFont="1" applyFill="1" applyBorder="1"/>
    <xf numFmtId="0" fontId="0" fillId="5" borderId="1" xfId="0" applyFill="1" applyBorder="1" applyAlignment="1">
      <alignment horizontal="right"/>
    </xf>
    <xf numFmtId="164" fontId="0" fillId="5" borderId="1" xfId="1" applyFont="1" applyFill="1" applyBorder="1"/>
    <xf numFmtId="165" fontId="0" fillId="5" borderId="1" xfId="1" applyNumberFormat="1" applyFont="1" applyFill="1" applyBorder="1"/>
    <xf numFmtId="0" fontId="0" fillId="5" borderId="1" xfId="0" applyFill="1" applyBorder="1" applyAlignment="1">
      <alignment horizontal="left"/>
    </xf>
    <xf numFmtId="166" fontId="1" fillId="4" borderId="1" xfId="1" applyNumberFormat="1" applyFont="1" applyFill="1" applyBorder="1" applyProtection="1">
      <protection locked="0"/>
    </xf>
    <xf numFmtId="166" fontId="13" fillId="4" borderId="1" xfId="1" applyNumberFormat="1" applyFont="1" applyFill="1" applyBorder="1" applyProtection="1">
      <protection locked="0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7" fontId="0" fillId="4" borderId="8" xfId="0" applyNumberFormat="1" applyFill="1" applyBorder="1" applyAlignment="1">
      <alignment horizontal="center"/>
    </xf>
    <xf numFmtId="167" fontId="0" fillId="4" borderId="10" xfId="0" applyNumberForma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6" xfId="0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114300</xdr:rowOff>
    </xdr:from>
    <xdr:to>
      <xdr:col>1</xdr:col>
      <xdr:colOff>485775</xdr:colOff>
      <xdr:row>3</xdr:row>
      <xdr:rowOff>247650</xdr:rowOff>
    </xdr:to>
    <xdr:pic>
      <xdr:nvPicPr>
        <xdr:cNvPr id="1134" name="Pictur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990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showGridLines="0" tabSelected="1" showOutlineSymbols="0" workbookViewId="0">
      <selection activeCell="J10" sqref="J10"/>
    </sheetView>
  </sheetViews>
  <sheetFormatPr defaultRowHeight="22.5" customHeight="1" x14ac:dyDescent="0.25"/>
  <cols>
    <col min="1" max="1" width="9.109375" style="28" customWidth="1"/>
    <col min="3" max="3" width="8.88671875" customWidth="1"/>
    <col min="4" max="4" width="13" customWidth="1"/>
    <col min="5" max="5" width="10.5546875" customWidth="1"/>
    <col min="6" max="6" width="11.33203125" customWidth="1"/>
    <col min="11" max="11" width="9.33203125" customWidth="1"/>
    <col min="16" max="16" width="10.44140625" customWidth="1"/>
    <col min="17" max="17" width="11.33203125" customWidth="1"/>
    <col min="18" max="18" width="13" customWidth="1"/>
  </cols>
  <sheetData>
    <row r="1" spans="2:18" ht="22.5" customHeight="1" x14ac:dyDescent="0.25">
      <c r="B1" s="6"/>
      <c r="C1" s="7" t="s">
        <v>0</v>
      </c>
      <c r="D1" s="7"/>
      <c r="E1" s="7"/>
      <c r="F1" s="7"/>
      <c r="G1" s="7"/>
      <c r="H1" s="7"/>
      <c r="I1" s="7"/>
      <c r="J1" s="3" t="e">
        <f>(I10*I10)*I11/(8*I12*I10/100)</f>
        <v>#DIV/0!</v>
      </c>
      <c r="K1" s="3" t="e">
        <f>(J10*J10)*J11/(8*J12*J10/100)</f>
        <v>#DIV/0!</v>
      </c>
      <c r="L1" s="7"/>
      <c r="M1" s="7"/>
    </row>
    <row r="2" spans="2:18" ht="22.5" customHeight="1" x14ac:dyDescent="0.5">
      <c r="B2" s="6"/>
      <c r="C2" s="10"/>
      <c r="D2" s="10"/>
      <c r="E2" s="10"/>
      <c r="F2" s="18" t="s">
        <v>1</v>
      </c>
      <c r="G2" s="10"/>
      <c r="H2" s="10"/>
      <c r="I2" s="11"/>
      <c r="J2" s="3"/>
      <c r="K2" s="7"/>
      <c r="L2" s="7"/>
      <c r="M2" s="7"/>
      <c r="N2" s="6"/>
      <c r="P2" s="53" t="s">
        <v>64</v>
      </c>
      <c r="Q2" s="54"/>
      <c r="R2" s="55"/>
    </row>
    <row r="3" spans="2:18" ht="22.5" customHeight="1" x14ac:dyDescent="0.4">
      <c r="B3" s="6"/>
      <c r="C3" s="13"/>
      <c r="D3" s="13"/>
      <c r="E3" s="13"/>
      <c r="F3" s="17" t="s">
        <v>2</v>
      </c>
      <c r="G3" s="13"/>
      <c r="H3" s="13"/>
      <c r="I3" s="13"/>
      <c r="J3" s="3"/>
      <c r="K3" s="6"/>
      <c r="L3" s="7"/>
      <c r="M3" s="7"/>
      <c r="N3" s="6"/>
      <c r="P3" s="42" t="s">
        <v>65</v>
      </c>
      <c r="Q3" s="43">
        <v>6.9</v>
      </c>
      <c r="R3" s="44" t="s">
        <v>66</v>
      </c>
    </row>
    <row r="4" spans="2:18" s="6" customFormat="1" ht="22.5" customHeight="1" x14ac:dyDescent="0.4">
      <c r="C4" s="13"/>
      <c r="D4" s="13"/>
      <c r="E4" s="13"/>
      <c r="F4" s="14"/>
      <c r="G4" s="13"/>
      <c r="H4" s="16"/>
      <c r="I4" s="15"/>
      <c r="J4" s="12"/>
      <c r="P4" s="42"/>
      <c r="Q4" s="45"/>
      <c r="R4" s="44"/>
    </row>
    <row r="5" spans="2:18" s="6" customFormat="1" ht="22.5" customHeight="1" x14ac:dyDescent="0.4">
      <c r="C5" s="16" t="s">
        <v>27</v>
      </c>
      <c r="D5" s="13"/>
      <c r="E5" s="13"/>
      <c r="F5" s="14"/>
      <c r="G5" s="13"/>
      <c r="H5" s="16" t="s">
        <v>28</v>
      </c>
      <c r="I5" s="15"/>
      <c r="J5" s="12"/>
      <c r="P5" s="46"/>
      <c r="Q5" s="45"/>
      <c r="R5" s="47"/>
    </row>
    <row r="6" spans="2:18" ht="22.5" customHeight="1" thickBot="1" x14ac:dyDescent="0.3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"/>
      <c r="P6" s="42"/>
      <c r="Q6" s="45"/>
      <c r="R6" s="44"/>
    </row>
    <row r="7" spans="2:18" ht="22.5" customHeight="1" thickBot="1" x14ac:dyDescent="0.3">
      <c r="B7" s="6"/>
      <c r="C7" s="61" t="s">
        <v>3</v>
      </c>
      <c r="D7" s="62"/>
      <c r="E7" s="7"/>
      <c r="F7" s="7"/>
      <c r="G7" s="20" t="s">
        <v>19</v>
      </c>
      <c r="H7" s="20"/>
      <c r="I7" s="2"/>
      <c r="J7" s="2"/>
      <c r="K7" s="7"/>
      <c r="L7" s="7"/>
      <c r="M7" s="7"/>
      <c r="N7" s="6"/>
      <c r="P7" s="42"/>
      <c r="Q7" s="42"/>
      <c r="R7" s="42"/>
    </row>
    <row r="8" spans="2:18" ht="22.5" customHeight="1" x14ac:dyDescent="0.25">
      <c r="B8" s="6"/>
      <c r="C8" s="6"/>
      <c r="D8" s="6"/>
      <c r="E8" s="6" t="s">
        <v>0</v>
      </c>
      <c r="F8" s="6"/>
      <c r="G8" s="6"/>
      <c r="H8" s="6"/>
      <c r="I8" s="6"/>
      <c r="J8" s="6"/>
      <c r="K8" s="7"/>
      <c r="L8" s="7"/>
      <c r="M8" s="7"/>
      <c r="N8" s="6"/>
      <c r="P8" s="56" t="s">
        <v>41</v>
      </c>
      <c r="Q8" s="56"/>
      <c r="R8" s="56"/>
    </row>
    <row r="9" spans="2:18" ht="22.5" customHeight="1" x14ac:dyDescent="0.25">
      <c r="B9" s="6"/>
      <c r="C9" s="1" t="s">
        <v>4</v>
      </c>
      <c r="D9" s="1"/>
      <c r="E9" s="27"/>
      <c r="F9" s="7"/>
      <c r="G9" s="6"/>
      <c r="H9" s="6"/>
      <c r="I9" s="1" t="s">
        <v>5</v>
      </c>
      <c r="J9" s="1" t="s">
        <v>6</v>
      </c>
      <c r="K9" s="7"/>
      <c r="L9" s="7"/>
      <c r="M9" s="7"/>
      <c r="N9" s="6"/>
      <c r="P9" s="46" t="s">
        <v>67</v>
      </c>
      <c r="Q9" s="42"/>
      <c r="R9" s="44" t="s">
        <v>47</v>
      </c>
    </row>
    <row r="10" spans="2:18" ht="22.5" customHeight="1" x14ac:dyDescent="0.25">
      <c r="B10" s="6"/>
      <c r="C10" s="1" t="s">
        <v>15</v>
      </c>
      <c r="D10" s="1"/>
      <c r="E10" s="23">
        <v>0.108</v>
      </c>
      <c r="F10" s="7"/>
      <c r="G10" s="1" t="s">
        <v>8</v>
      </c>
      <c r="H10" s="1"/>
      <c r="I10" s="5"/>
      <c r="J10" s="51"/>
      <c r="K10" s="7"/>
      <c r="L10" s="7"/>
      <c r="M10" s="7"/>
      <c r="N10" s="6"/>
      <c r="P10" s="46" t="s">
        <v>68</v>
      </c>
      <c r="Q10" s="42"/>
      <c r="R10" s="44" t="s">
        <v>69</v>
      </c>
    </row>
    <row r="11" spans="2:18" ht="22.5" customHeight="1" x14ac:dyDescent="0.25">
      <c r="B11" s="6"/>
      <c r="C11" s="1" t="s">
        <v>16</v>
      </c>
      <c r="D11" s="1"/>
      <c r="E11" s="23">
        <v>0</v>
      </c>
      <c r="F11" s="30"/>
      <c r="G11" s="1" t="s">
        <v>7</v>
      </c>
      <c r="H11" s="1"/>
      <c r="I11" s="41">
        <v>0.108</v>
      </c>
      <c r="J11" s="41">
        <v>0.108</v>
      </c>
      <c r="K11" s="7"/>
      <c r="L11" s="7"/>
      <c r="M11" s="7"/>
      <c r="N11" s="6"/>
      <c r="P11" s="42" t="s">
        <v>31</v>
      </c>
      <c r="Q11" s="48">
        <v>0.255</v>
      </c>
      <c r="R11" s="47" t="s">
        <v>33</v>
      </c>
    </row>
    <row r="12" spans="2:18" ht="22.5" customHeight="1" x14ac:dyDescent="0.4">
      <c r="B12" s="6"/>
      <c r="C12" s="1" t="s">
        <v>9</v>
      </c>
      <c r="D12" s="1"/>
      <c r="E12" s="26">
        <v>1</v>
      </c>
      <c r="F12" s="7"/>
      <c r="G12" s="1" t="s">
        <v>9</v>
      </c>
      <c r="H12" s="1"/>
      <c r="I12" s="52">
        <v>1</v>
      </c>
      <c r="J12" s="5">
        <v>1</v>
      </c>
      <c r="K12" s="7"/>
      <c r="L12" s="7"/>
      <c r="M12" s="7"/>
      <c r="N12" s="6"/>
      <c r="P12" s="42" t="s">
        <v>32</v>
      </c>
      <c r="Q12" s="49">
        <v>0</v>
      </c>
      <c r="R12" s="47" t="s">
        <v>37</v>
      </c>
    </row>
    <row r="13" spans="2:18" ht="22.5" customHeight="1" x14ac:dyDescent="0.25">
      <c r="B13" s="6"/>
      <c r="C13" s="6"/>
      <c r="D13" s="6"/>
      <c r="E13" s="6"/>
      <c r="F13" s="7"/>
      <c r="G13" s="1" t="s">
        <v>10</v>
      </c>
      <c r="H13" s="1"/>
      <c r="I13" s="5">
        <v>175</v>
      </c>
      <c r="J13" s="21"/>
      <c r="K13" s="7"/>
      <c r="L13" s="7"/>
      <c r="M13" s="7"/>
      <c r="N13" s="6"/>
      <c r="P13" s="42" t="s">
        <v>30</v>
      </c>
      <c r="Q13" s="49">
        <v>0</v>
      </c>
      <c r="R13" s="47" t="s">
        <v>34</v>
      </c>
    </row>
    <row r="14" spans="2:18" ht="22.5" customHeight="1" x14ac:dyDescent="0.25">
      <c r="B14" s="6"/>
      <c r="C14" s="1" t="s">
        <v>13</v>
      </c>
      <c r="D14" s="1"/>
      <c r="E14" s="19">
        <f>E9*E10/(8*E12/100)</f>
        <v>0</v>
      </c>
      <c r="F14" s="7"/>
      <c r="G14" s="6"/>
      <c r="H14" s="6"/>
      <c r="I14" s="8"/>
      <c r="J14" s="9"/>
      <c r="K14" s="7"/>
      <c r="L14" s="7"/>
      <c r="M14" s="7"/>
      <c r="N14" s="6"/>
      <c r="P14" s="42" t="s">
        <v>39</v>
      </c>
      <c r="Q14" s="49">
        <v>0</v>
      </c>
      <c r="R14" s="47" t="s">
        <v>40</v>
      </c>
    </row>
    <row r="15" spans="2:18" ht="22.5" customHeight="1" x14ac:dyDescent="0.25">
      <c r="B15" s="6"/>
      <c r="C15" s="1" t="s">
        <v>14</v>
      </c>
      <c r="D15" s="1"/>
      <c r="E15" s="19">
        <f>E9*E11/(8*E12/100)</f>
        <v>0</v>
      </c>
      <c r="F15" s="7"/>
      <c r="G15" s="1" t="s">
        <v>11</v>
      </c>
      <c r="H15" s="1"/>
      <c r="I15" s="19" t="e">
        <f>SQRT((J1*J1)+(K1*K1)+(2*J1*K1*COS(I13*(PI()/180))))</f>
        <v>#DIV/0!</v>
      </c>
      <c r="J15" s="9"/>
      <c r="K15" s="7"/>
      <c r="L15" s="7"/>
      <c r="M15" s="7"/>
      <c r="N15" s="6"/>
      <c r="P15" s="42" t="s">
        <v>29</v>
      </c>
      <c r="Q15" s="49">
        <v>0.108</v>
      </c>
      <c r="R15" s="47" t="s">
        <v>35</v>
      </c>
    </row>
    <row r="16" spans="2:18" ht="22.5" customHeight="1" x14ac:dyDescent="0.25">
      <c r="B16" s="6"/>
      <c r="C16" s="24" t="s">
        <v>17</v>
      </c>
      <c r="D16" s="24"/>
      <c r="E16" s="19">
        <f>SUM(E14:E15)</f>
        <v>0</v>
      </c>
      <c r="F16" s="7"/>
      <c r="G16" s="7"/>
      <c r="H16" s="7"/>
      <c r="I16" s="7"/>
      <c r="J16" s="7"/>
      <c r="K16" s="7"/>
      <c r="L16" s="7"/>
      <c r="M16" s="7"/>
      <c r="N16" s="6"/>
      <c r="P16" s="42"/>
      <c r="Q16" s="45"/>
      <c r="R16" s="42"/>
    </row>
    <row r="17" spans="2:18" ht="22.5" customHeight="1" x14ac:dyDescent="0.25">
      <c r="B17" s="6"/>
      <c r="C17" s="6"/>
      <c r="D17" s="6"/>
      <c r="E17" s="25"/>
      <c r="F17" s="7"/>
      <c r="G17" s="7"/>
      <c r="H17" s="7"/>
      <c r="I17" s="7"/>
      <c r="J17" s="7"/>
      <c r="K17" s="7"/>
      <c r="L17" s="7"/>
      <c r="M17" s="7"/>
      <c r="N17" s="6"/>
      <c r="P17" s="42" t="s">
        <v>36</v>
      </c>
      <c r="Q17" s="49">
        <f>SUM(Q11:Q15)</f>
        <v>0.36299999999999999</v>
      </c>
      <c r="R17" s="50" t="s">
        <v>38</v>
      </c>
    </row>
    <row r="18" spans="2:18" ht="22.5" customHeight="1" x14ac:dyDescent="0.25">
      <c r="B18" s="6"/>
      <c r="C18" s="6"/>
      <c r="D18" s="6"/>
      <c r="E18" s="25"/>
      <c r="F18" s="7"/>
      <c r="G18" s="7"/>
      <c r="H18" s="7"/>
      <c r="I18" s="7"/>
      <c r="J18" s="7"/>
      <c r="K18" s="7"/>
      <c r="L18" s="7"/>
      <c r="M18" s="7"/>
      <c r="N18" s="6"/>
      <c r="P18" s="42"/>
      <c r="Q18" s="42"/>
      <c r="R18" s="42"/>
    </row>
    <row r="19" spans="2:18" ht="22.5" customHeight="1" x14ac:dyDescent="0.2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P19" s="56" t="s">
        <v>42</v>
      </c>
      <c r="Q19" s="56"/>
      <c r="R19" s="56"/>
    </row>
    <row r="20" spans="2:18" ht="22.5" customHeight="1" thickBot="1" x14ac:dyDescent="0.3">
      <c r="B20" s="6"/>
      <c r="C20" s="7"/>
      <c r="D20" s="7"/>
      <c r="E20" s="7"/>
      <c r="F20" s="7"/>
      <c r="G20" s="6"/>
      <c r="H20" s="6"/>
      <c r="I20" s="6"/>
      <c r="J20" s="6"/>
      <c r="K20" s="7"/>
      <c r="L20" s="7"/>
      <c r="M20" s="7"/>
      <c r="N20" s="6"/>
      <c r="P20" s="56" t="s">
        <v>61</v>
      </c>
      <c r="Q20" s="56"/>
      <c r="R20" s="56"/>
    </row>
    <row r="21" spans="2:18" ht="22.5" customHeight="1" thickBot="1" x14ac:dyDescent="0.3">
      <c r="B21" s="6"/>
      <c r="C21" s="61" t="s">
        <v>18</v>
      </c>
      <c r="D21" s="63"/>
      <c r="E21" s="62"/>
      <c r="F21" s="3"/>
      <c r="G21" s="6"/>
      <c r="H21" s="6"/>
      <c r="I21" s="64" t="s">
        <v>24</v>
      </c>
      <c r="J21" s="65"/>
      <c r="K21" s="66" t="s">
        <v>25</v>
      </c>
      <c r="L21" s="67"/>
      <c r="M21" s="7"/>
      <c r="N21" s="6"/>
      <c r="P21" s="42" t="s">
        <v>43</v>
      </c>
      <c r="Q21" s="42"/>
      <c r="R21" s="42" t="s">
        <v>47</v>
      </c>
    </row>
    <row r="22" spans="2:18" ht="22.5" customHeight="1" thickBot="1" x14ac:dyDescent="0.3">
      <c r="B22" s="6"/>
      <c r="C22" s="6"/>
      <c r="D22" s="6"/>
      <c r="E22" s="7"/>
      <c r="F22" s="7"/>
      <c r="G22" s="6"/>
      <c r="H22" s="6"/>
      <c r="I22" s="6"/>
      <c r="J22" s="6"/>
      <c r="K22" s="7"/>
      <c r="L22" s="7"/>
      <c r="M22" s="7"/>
      <c r="N22" s="6"/>
      <c r="P22" s="42" t="s">
        <v>45</v>
      </c>
      <c r="Q22" s="42"/>
      <c r="R22" s="42" t="s">
        <v>48</v>
      </c>
    </row>
    <row r="23" spans="2:18" ht="22.5" customHeight="1" x14ac:dyDescent="0.25">
      <c r="B23" s="6"/>
      <c r="C23" s="6"/>
      <c r="D23" s="6"/>
      <c r="E23" s="1" t="s">
        <v>5</v>
      </c>
      <c r="F23" s="1" t="s">
        <v>6</v>
      </c>
      <c r="G23" s="6"/>
      <c r="H23" s="6"/>
      <c r="I23" s="34" t="s">
        <v>20</v>
      </c>
      <c r="J23" s="35"/>
      <c r="K23" s="68">
        <v>6.9000000000000006E-2</v>
      </c>
      <c r="L23" s="69"/>
      <c r="M23" s="7"/>
      <c r="N23" s="6"/>
      <c r="P23" s="42" t="s">
        <v>44</v>
      </c>
      <c r="Q23" s="42"/>
      <c r="R23" s="42" t="s">
        <v>48</v>
      </c>
    </row>
    <row r="24" spans="2:18" ht="22.5" customHeight="1" x14ac:dyDescent="0.4">
      <c r="B24" s="6"/>
      <c r="C24" s="1" t="s">
        <v>12</v>
      </c>
      <c r="D24" s="1"/>
      <c r="E24" s="22">
        <v>30</v>
      </c>
      <c r="F24" s="4">
        <v>25</v>
      </c>
      <c r="G24" s="6"/>
      <c r="H24" s="6"/>
      <c r="I24" s="36" t="s">
        <v>21</v>
      </c>
      <c r="J24" s="31"/>
      <c r="K24" s="57">
        <v>0.13100000000000001</v>
      </c>
      <c r="L24" s="58"/>
      <c r="M24" s="7"/>
      <c r="N24" s="6"/>
      <c r="P24" s="42" t="s">
        <v>56</v>
      </c>
      <c r="Q24" s="42"/>
      <c r="R24" s="42" t="s">
        <v>49</v>
      </c>
    </row>
    <row r="25" spans="2:18" ht="22.5" customHeight="1" x14ac:dyDescent="0.25">
      <c r="B25" s="6"/>
      <c r="C25" s="1" t="s">
        <v>10</v>
      </c>
      <c r="D25" s="1"/>
      <c r="E25" s="22">
        <v>45</v>
      </c>
      <c r="F25" s="3"/>
      <c r="G25" s="6"/>
      <c r="H25" s="6"/>
      <c r="I25" s="36" t="s">
        <v>22</v>
      </c>
      <c r="J25" s="32"/>
      <c r="K25" s="57">
        <v>0.13700000000000001</v>
      </c>
      <c r="L25" s="58"/>
      <c r="M25" s="7"/>
      <c r="N25" s="6"/>
      <c r="P25" s="42" t="s">
        <v>46</v>
      </c>
      <c r="Q25" s="42"/>
      <c r="R25" s="42" t="s">
        <v>50</v>
      </c>
    </row>
    <row r="26" spans="2:18" ht="22.5" customHeight="1" x14ac:dyDescent="0.25">
      <c r="B26" s="6"/>
      <c r="C26" s="39"/>
      <c r="D26" s="39"/>
      <c r="E26" s="40"/>
      <c r="F26" s="3"/>
      <c r="G26" s="6"/>
      <c r="H26" s="6"/>
      <c r="I26" s="36" t="s">
        <v>23</v>
      </c>
      <c r="J26" s="33"/>
      <c r="K26" s="57">
        <v>0.31900000000000001</v>
      </c>
      <c r="L26" s="58"/>
      <c r="M26" s="7"/>
      <c r="N26" s="6"/>
      <c r="P26" s="56" t="s">
        <v>62</v>
      </c>
      <c r="Q26" s="56"/>
      <c r="R26" s="56"/>
    </row>
    <row r="27" spans="2:18" ht="22.5" customHeight="1" thickBot="1" x14ac:dyDescent="0.3">
      <c r="B27" s="6"/>
      <c r="C27" s="6"/>
      <c r="D27" s="6"/>
      <c r="E27" s="6"/>
      <c r="F27" s="6"/>
      <c r="G27" s="6"/>
      <c r="H27" s="6"/>
      <c r="I27" s="37" t="s">
        <v>26</v>
      </c>
      <c r="J27" s="38"/>
      <c r="K27" s="59">
        <v>0.22</v>
      </c>
      <c r="L27" s="60"/>
      <c r="M27" s="7"/>
      <c r="N27" s="6"/>
      <c r="P27" s="42" t="s">
        <v>43</v>
      </c>
      <c r="Q27" s="42"/>
      <c r="R27" s="42" t="s">
        <v>51</v>
      </c>
    </row>
    <row r="28" spans="2:18" ht="22.5" customHeight="1" x14ac:dyDescent="0.25">
      <c r="B28" s="6"/>
      <c r="C28" s="1" t="s">
        <v>11</v>
      </c>
      <c r="D28" s="1"/>
      <c r="E28" s="19">
        <f>SQRT((E24*E24)+(F24*F24)+(2*E24*F24*COS(E25*(PI()/180))))</f>
        <v>50.849387132784805</v>
      </c>
      <c r="F28" s="29">
        <f>E28/2</f>
        <v>25.424693566392403</v>
      </c>
      <c r="G28" s="6"/>
      <c r="H28" s="6"/>
      <c r="I28" s="16"/>
      <c r="J28" s="6"/>
      <c r="K28" s="7"/>
      <c r="L28" s="7"/>
      <c r="M28" s="7"/>
      <c r="N28" s="6"/>
      <c r="P28" s="42" t="s">
        <v>45</v>
      </c>
      <c r="Q28" s="42"/>
      <c r="R28" s="42" t="s">
        <v>52</v>
      </c>
    </row>
    <row r="29" spans="2:18" ht="22.5" customHeight="1" x14ac:dyDescent="0.25">
      <c r="B29" s="6"/>
      <c r="C29" s="6"/>
      <c r="D29" s="6"/>
      <c r="E29" s="6"/>
      <c r="F29" s="7"/>
      <c r="G29" s="7"/>
      <c r="H29" s="7"/>
      <c r="I29" s="7"/>
      <c r="J29" s="16"/>
      <c r="K29" s="7"/>
      <c r="L29" s="7"/>
      <c r="M29" s="7"/>
      <c r="N29" s="6"/>
      <c r="P29" s="42" t="s">
        <v>44</v>
      </c>
      <c r="Q29" s="42"/>
      <c r="R29" s="42" t="s">
        <v>52</v>
      </c>
    </row>
    <row r="30" spans="2:18" ht="22.5" customHeight="1" x14ac:dyDescent="0.25">
      <c r="B30" s="6"/>
      <c r="C30" s="6"/>
      <c r="D30" s="6"/>
      <c r="E30" s="6"/>
      <c r="F30" s="7"/>
      <c r="G30" s="7"/>
      <c r="H30" s="7"/>
      <c r="I30" s="7"/>
      <c r="J30" s="7"/>
      <c r="K30" s="7"/>
      <c r="L30" s="7"/>
      <c r="M30" s="7"/>
      <c r="N30" s="6"/>
      <c r="P30" s="42" t="s">
        <v>55</v>
      </c>
      <c r="Q30" s="42"/>
      <c r="R30" s="42" t="s">
        <v>53</v>
      </c>
    </row>
    <row r="31" spans="2:18" ht="22.5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42" t="s">
        <v>46</v>
      </c>
      <c r="Q31" s="42"/>
      <c r="R31" s="42" t="s">
        <v>54</v>
      </c>
    </row>
    <row r="32" spans="2:18" ht="22.5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s="56" t="s">
        <v>63</v>
      </c>
      <c r="Q32" s="56"/>
      <c r="R32" s="56"/>
    </row>
    <row r="33" spans="2:18" ht="22.5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s="42" t="s">
        <v>43</v>
      </c>
      <c r="Q33" s="42"/>
      <c r="R33" s="42" t="s">
        <v>57</v>
      </c>
    </row>
    <row r="34" spans="2:18" ht="22.5" customHeight="1" x14ac:dyDescent="0.25"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P34" s="42" t="s">
        <v>45</v>
      </c>
      <c r="Q34" s="42"/>
      <c r="R34" s="42" t="s">
        <v>58</v>
      </c>
    </row>
    <row r="35" spans="2:18" ht="22.5" customHeight="1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P35" s="42" t="s">
        <v>44</v>
      </c>
      <c r="Q35" s="42"/>
      <c r="R35" s="42" t="s">
        <v>58</v>
      </c>
    </row>
    <row r="36" spans="2:18" ht="22.5" customHeight="1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P36" s="42" t="s">
        <v>55</v>
      </c>
      <c r="Q36" s="42"/>
      <c r="R36" s="42" t="s">
        <v>59</v>
      </c>
    </row>
    <row r="37" spans="2:18" ht="22.5" customHeight="1" x14ac:dyDescent="0.2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P37" s="42" t="s">
        <v>46</v>
      </c>
      <c r="Q37" s="42"/>
      <c r="R37" s="42" t="s">
        <v>60</v>
      </c>
    </row>
    <row r="38" spans="2:18" ht="22.5" customHeight="1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</sheetData>
  <mergeCells count="15">
    <mergeCell ref="P32:R32"/>
    <mergeCell ref="C7:D7"/>
    <mergeCell ref="C21:E21"/>
    <mergeCell ref="I21:J21"/>
    <mergeCell ref="K21:L21"/>
    <mergeCell ref="K23:L23"/>
    <mergeCell ref="P19:R19"/>
    <mergeCell ref="P20:R20"/>
    <mergeCell ref="K24:L24"/>
    <mergeCell ref="P2:R2"/>
    <mergeCell ref="P8:R8"/>
    <mergeCell ref="K25:L25"/>
    <mergeCell ref="K27:L27"/>
    <mergeCell ref="K26:L26"/>
    <mergeCell ref="P26:R26"/>
  </mergeCells>
  <phoneticPr fontId="0" type="noConversion"/>
  <printOptions gridLinesSet="0"/>
  <pageMargins left="0.78740157499999996" right="0.78740157499999996" top="0.984251969" bottom="0.984251969" header="0.5" footer="0.5"/>
  <pageSetup orientation="portrait" horizontalDpi="180" verticalDpi="180" r:id="rId1"/>
  <headerFooter alignWithMargins="0">
    <oddHeader>&amp;A</oddHeader>
    <oddFooter>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Eugênio Benito Júnior</dc:creator>
  <cp:lastModifiedBy>tonoa</cp:lastModifiedBy>
  <dcterms:created xsi:type="dcterms:W3CDTF">1999-04-28T16:13:12Z</dcterms:created>
  <dcterms:modified xsi:type="dcterms:W3CDTF">2021-06-22T22:48:07Z</dcterms:modified>
</cp:coreProperties>
</file>